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31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0" i="1" l="1"/>
  <c r="K2" i="1"/>
  <c r="K1" i="1"/>
  <c r="G9" i="1"/>
  <c r="G10" i="1" s="1"/>
  <c r="H10" i="1" l="1"/>
  <c r="G11" i="1"/>
  <c r="H11" i="1" s="1"/>
  <c r="D5" i="1"/>
  <c r="B5" i="1"/>
  <c r="H12" i="1" l="1"/>
  <c r="G12" i="1"/>
</calcChain>
</file>

<file path=xl/sharedStrings.xml><?xml version="1.0" encoding="utf-8"?>
<sst xmlns="http://schemas.openxmlformats.org/spreadsheetml/2006/main" count="16" uniqueCount="16">
  <si>
    <t>Factor:</t>
  </si>
  <si>
    <t>metros</t>
  </si>
  <si>
    <t>Balun 4:1</t>
  </si>
  <si>
    <t>Antena OCF / Windom multibanda</t>
  </si>
  <si>
    <t>pies</t>
  </si>
  <si>
    <t>Requiere TUNER pero la SWR tipica es menor a 1:2 en la mayoria de las bandas</t>
  </si>
  <si>
    <t>Mhz</t>
  </si>
  <si>
    <t xml:space="preserve">Frecuencia mas BAJA:  </t>
  </si>
  <si>
    <t xml:space="preserve">Banda base: </t>
  </si>
  <si>
    <t xml:space="preserve">Longitud lado corto: </t>
  </si>
  <si>
    <t xml:space="preserve">Longitud lado largo: </t>
  </si>
  <si>
    <t xml:space="preserve">Longitud TOTAL: </t>
  </si>
  <si>
    <t>RG58U o cualquier coaxial de 50 ohms</t>
  </si>
  <si>
    <t xml:space="preserve"> *Se recomienda una altura minima de:</t>
  </si>
  <si>
    <t>pero puede ser instalada en "V" invertida</t>
  </si>
  <si>
    <t xml:space="preserve"> &lt;-capturar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</si>
</sst>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color theme="4" tint="-0.49998474074526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5" fontId="6" fillId="0" borderId="4" xfId="1" applyNumberFormat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5" fontId="1" fillId="0" borderId="0" xfId="1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8" xfId="0" applyFill="1" applyBorder="1"/>
    <xf numFmtId="165" fontId="2" fillId="0" borderId="3" xfId="1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165" fontId="4" fillId="0" borderId="5" xfId="1" applyNumberFormat="1" applyFont="1" applyBorder="1" applyAlignment="1">
      <alignment horizontal="right"/>
    </xf>
    <xf numFmtId="166" fontId="6" fillId="0" borderId="3" xfId="1" applyNumberFormat="1" applyFont="1" applyBorder="1" applyAlignment="1">
      <alignment horizontal="right"/>
    </xf>
    <xf numFmtId="2" fontId="9" fillId="2" borderId="11" xfId="0" applyNumberFormat="1" applyFont="1" applyFill="1" applyBorder="1" applyAlignment="1">
      <alignment horizontal="center"/>
    </xf>
    <xf numFmtId="2" fontId="9" fillId="6" borderId="11" xfId="0" applyNumberFormat="1" applyFont="1" applyFill="1" applyBorder="1" applyAlignment="1">
      <alignment horizontal="center"/>
    </xf>
    <xf numFmtId="2" fontId="7" fillId="6" borderId="8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6" xfId="1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165" fontId="10" fillId="0" borderId="3" xfId="1" applyNumberFormat="1" applyFont="1" applyBorder="1" applyAlignment="1">
      <alignment horizontal="right"/>
    </xf>
    <xf numFmtId="2" fontId="7" fillId="2" borderId="9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4" fillId="5" borderId="7" xfId="1" applyNumberFormat="1" applyFont="1" applyFill="1" applyBorder="1" applyAlignment="1">
      <alignment horizontal="center"/>
    </xf>
    <xf numFmtId="0" fontId="11" fillId="0" borderId="0" xfId="0" applyFont="1"/>
    <xf numFmtId="1" fontId="8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6" fontId="5" fillId="5" borderId="2" xfId="1" applyNumberFormat="1" applyFont="1" applyFill="1" applyBorder="1" applyAlignment="1">
      <alignment horizontal="right"/>
    </xf>
    <xf numFmtId="164" fontId="3" fillId="5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/>
  </sheetViews>
  <sheetFormatPr defaultRowHeight="15" x14ac:dyDescent="0.25"/>
  <cols>
    <col min="1" max="1" width="2.7109375" customWidth="1"/>
    <col min="2" max="2" width="22.7109375" customWidth="1"/>
    <col min="3" max="3" width="1.28515625" customWidth="1"/>
    <col min="4" max="4" width="44.7109375" customWidth="1"/>
    <col min="5" max="5" width="2" customWidth="1"/>
    <col min="6" max="6" width="23" customWidth="1"/>
    <col min="7" max="7" width="7.42578125" customWidth="1"/>
    <col min="8" max="8" width="6.7109375" customWidth="1"/>
    <col min="11" max="11" width="9.5703125" hidden="1" customWidth="1"/>
  </cols>
  <sheetData>
    <row r="1" spans="1:11" x14ac:dyDescent="0.25">
      <c r="A1" s="3"/>
      <c r="B1" s="3"/>
      <c r="K1" s="31">
        <f>B5/2</f>
        <v>3.3722553191489362</v>
      </c>
    </row>
    <row r="2" spans="1:11" ht="21" x14ac:dyDescent="0.35">
      <c r="A2" s="3"/>
      <c r="B2" s="3"/>
      <c r="D2" s="29" t="s">
        <v>3</v>
      </c>
      <c r="K2" s="32" t="str">
        <f>TEXT(K1,"0.0")</f>
        <v>3.4</v>
      </c>
    </row>
    <row r="3" spans="1:11" x14ac:dyDescent="0.25">
      <c r="A3" s="3"/>
      <c r="B3" s="3"/>
      <c r="D3" t="s">
        <v>5</v>
      </c>
    </row>
    <row r="4" spans="1:11" x14ac:dyDescent="0.25">
      <c r="A4" s="3"/>
      <c r="B4" s="3"/>
    </row>
    <row r="5" spans="1:11" ht="19.5" thickBot="1" x14ac:dyDescent="0.35">
      <c r="A5" s="3"/>
      <c r="B5" s="16">
        <f>G9/6</f>
        <v>6.7445106382978723</v>
      </c>
      <c r="C5" s="9"/>
      <c r="D5" s="15">
        <f>G9/3</f>
        <v>13.489021276595745</v>
      </c>
    </row>
    <row r="6" spans="1:11" ht="15.75" thickBot="1" x14ac:dyDescent="0.3">
      <c r="B6" s="6" t="s">
        <v>2</v>
      </c>
      <c r="C6" s="7"/>
      <c r="D6" s="3"/>
      <c r="F6" s="14" t="s">
        <v>0</v>
      </c>
      <c r="G6" s="1">
        <v>142.6464</v>
      </c>
    </row>
    <row r="7" spans="1:11" ht="15.75" thickBot="1" x14ac:dyDescent="0.3">
      <c r="C7" s="10"/>
      <c r="F7" s="33" t="s">
        <v>7</v>
      </c>
      <c r="G7" s="34">
        <v>7.05</v>
      </c>
      <c r="H7" s="18" t="s">
        <v>6</v>
      </c>
      <c r="I7" t="s">
        <v>15</v>
      </c>
    </row>
    <row r="8" spans="1:11" ht="15.75" thickBot="1" x14ac:dyDescent="0.3">
      <c r="C8" s="11"/>
      <c r="D8" s="4" t="s">
        <v>12</v>
      </c>
      <c r="F8" s="8"/>
      <c r="G8" s="2" t="s">
        <v>1</v>
      </c>
      <c r="H8" s="20" t="s">
        <v>4</v>
      </c>
    </row>
    <row r="9" spans="1:11" x14ac:dyDescent="0.25">
      <c r="C9" s="11"/>
      <c r="D9" s="4" t="s">
        <v>13</v>
      </c>
      <c r="F9" s="21" t="s">
        <v>8</v>
      </c>
      <c r="G9" s="28">
        <f>($G6/G7)*2</f>
        <v>40.467063829787236</v>
      </c>
      <c r="H9" s="20"/>
    </row>
    <row r="10" spans="1:11" ht="18.75" x14ac:dyDescent="0.3">
      <c r="C10" s="11"/>
      <c r="D10" s="30" t="str">
        <f>CONCATENATE(K2," ","mts en el punto de alimentacion")</f>
        <v>3.4 mts en el punto de alimentacion</v>
      </c>
      <c r="F10" s="13" t="s">
        <v>9</v>
      </c>
      <c r="G10" s="17">
        <f>G9/6</f>
        <v>6.7445106382978723</v>
      </c>
      <c r="H10" s="25">
        <f>G10/0.3048</f>
        <v>22.127659574468083</v>
      </c>
    </row>
    <row r="11" spans="1:11" ht="15.75" thickBot="1" x14ac:dyDescent="0.3">
      <c r="C11" s="12"/>
      <c r="D11" s="4" t="s">
        <v>14</v>
      </c>
      <c r="F11" s="19" t="s">
        <v>10</v>
      </c>
      <c r="G11" s="22">
        <f>G9/3</f>
        <v>13.489021276595745</v>
      </c>
      <c r="H11" s="26">
        <f>G11/0.3048</f>
        <v>44.255319148936167</v>
      </c>
    </row>
    <row r="12" spans="1:11" ht="15.75" thickBot="1" x14ac:dyDescent="0.3">
      <c r="F12" s="23" t="s">
        <v>11</v>
      </c>
      <c r="G12" s="24">
        <f>G10+G11</f>
        <v>20.233531914893618</v>
      </c>
      <c r="H12" s="27">
        <f>H10+H11</f>
        <v>66.38297872340425</v>
      </c>
    </row>
    <row r="13" spans="1:11" x14ac:dyDescent="0.25">
      <c r="F13" s="5"/>
      <c r="G1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cdjnet</dc:creator>
  <cp:lastModifiedBy>cdjnet</cp:lastModifiedBy>
  <dcterms:created xsi:type="dcterms:W3CDTF">2022-03-04T05:21:14Z</dcterms:created>
  <dcterms:modified xsi:type="dcterms:W3CDTF">2022-06-14T01:03:21Z</dcterms:modified>
</cp:coreProperties>
</file>