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8195" windowHeight="316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N21" i="1" l="1"/>
  <c r="S6" i="1" l="1"/>
  <c r="S7" i="1" s="1"/>
  <c r="S10" i="1" l="1"/>
  <c r="S11" i="1" s="1"/>
  <c r="P6" i="1"/>
  <c r="P7" i="1" s="1"/>
  <c r="I5" i="1" s="1"/>
  <c r="Q6" i="1"/>
  <c r="Q7" i="1" s="1"/>
  <c r="R6" i="1"/>
  <c r="R10" i="1" s="1"/>
  <c r="R11" i="1" s="1"/>
  <c r="Q10" i="1"/>
  <c r="Q11" i="1" s="1"/>
  <c r="R7" i="1" l="1"/>
  <c r="H6" i="1" s="1"/>
  <c r="P10" i="1"/>
  <c r="P11" i="1" s="1"/>
  <c r="O6" i="1"/>
  <c r="N6" i="1"/>
  <c r="N7" i="1" s="1"/>
  <c r="K3" i="1" s="1"/>
  <c r="O7" i="1"/>
  <c r="J4" i="1" s="1"/>
  <c r="K8" i="1" l="1"/>
  <c r="K9" i="1"/>
  <c r="K7" i="1"/>
  <c r="O10" i="1"/>
  <c r="O11" i="1" s="1"/>
  <c r="N10" i="1"/>
  <c r="N11" i="1" s="1"/>
</calcChain>
</file>

<file path=xl/sharedStrings.xml><?xml version="1.0" encoding="utf-8"?>
<sst xmlns="http://schemas.openxmlformats.org/spreadsheetml/2006/main" count="21" uniqueCount="14">
  <si>
    <t>Factor:</t>
  </si>
  <si>
    <t>Dipolo Normal:</t>
  </si>
  <si>
    <t>metros</t>
  </si>
  <si>
    <t>Longitud Total:</t>
  </si>
  <si>
    <t>Longitud 1 lado:</t>
  </si>
  <si>
    <t>"V" Invertida:</t>
  </si>
  <si>
    <t xml:space="preserve">Frecuencia Mhz:  </t>
  </si>
  <si>
    <t>radiales</t>
  </si>
  <si>
    <t>tensores</t>
  </si>
  <si>
    <t>RG58U</t>
  </si>
  <si>
    <t>Balun 4:1</t>
  </si>
  <si>
    <t>armonica</t>
  </si>
  <si>
    <t>aislantes</t>
  </si>
  <si>
    <t>Banda: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</si>
</sst>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1"/>
      <color theme="4" tint="-0.499984740745262"/>
      <name val="Arial"/>
      <family val="2"/>
    </font>
    <font>
      <b/>
      <sz val="11"/>
      <color theme="0" tint="-0.499984740745262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Dot">
        <color rgb="FFC00000"/>
      </bottom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6" fontId="1" fillId="0" borderId="3" xfId="1" applyNumberFormat="1" applyBorder="1" applyAlignment="1">
      <alignment horizontal="right"/>
    </xf>
    <xf numFmtId="166" fontId="5" fillId="0" borderId="2" xfId="1" applyNumberFormat="1" applyFont="1" applyBorder="1" applyAlignment="1">
      <alignment horizontal="right"/>
    </xf>
    <xf numFmtId="165" fontId="2" fillId="0" borderId="5" xfId="1" applyNumberFormat="1" applyFont="1" applyBorder="1" applyAlignment="1">
      <alignment horizontal="right"/>
    </xf>
    <xf numFmtId="165" fontId="1" fillId="0" borderId="5" xfId="1" applyNumberFormat="1" applyBorder="1" applyAlignment="1">
      <alignment horizontal="right"/>
    </xf>
    <xf numFmtId="164" fontId="3" fillId="2" borderId="1" xfId="1" applyNumberFormat="1" applyFont="1" applyFill="1" applyBorder="1" applyAlignment="1">
      <alignment horizontal="center"/>
    </xf>
    <xf numFmtId="165" fontId="6" fillId="0" borderId="4" xfId="1" applyNumberFormat="1" applyFont="1" applyBorder="1" applyAlignment="1">
      <alignment horizontal="center"/>
    </xf>
    <xf numFmtId="165" fontId="2" fillId="0" borderId="3" xfId="1" applyNumberFormat="1" applyFont="1" applyBorder="1" applyAlignment="1">
      <alignment horizontal="right"/>
    </xf>
    <xf numFmtId="0" fontId="1" fillId="0" borderId="7" xfId="1" applyBorder="1" applyAlignment="1">
      <alignment horizontal="center"/>
    </xf>
    <xf numFmtId="165" fontId="1" fillId="0" borderId="6" xfId="1" applyNumberFormat="1" applyBorder="1" applyAlignment="1">
      <alignment horizontal="right"/>
    </xf>
    <xf numFmtId="0" fontId="0" fillId="0" borderId="7" xfId="0" applyBorder="1"/>
    <xf numFmtId="0" fontId="0" fillId="0" borderId="9" xfId="0" applyBorder="1"/>
    <xf numFmtId="0" fontId="7" fillId="0" borderId="0" xfId="0" applyFont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2" fontId="1" fillId="0" borderId="8" xfId="1" applyNumberFormat="1" applyBorder="1"/>
    <xf numFmtId="2" fontId="4" fillId="3" borderId="9" xfId="1" applyNumberFormat="1" applyFont="1" applyFill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2" fontId="0" fillId="0" borderId="11" xfId="0" applyNumberFormat="1" applyBorder="1" applyAlignment="1">
      <alignment horizontal="center" vertical="top"/>
    </xf>
    <xf numFmtId="2" fontId="0" fillId="0" borderId="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8" fillId="3" borderId="8" xfId="1" applyNumberFormat="1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2" fontId="0" fillId="0" borderId="14" xfId="0" applyNumberFormat="1" applyBorder="1" applyAlignment="1">
      <alignment horizontal="center"/>
    </xf>
    <xf numFmtId="0" fontId="0" fillId="0" borderId="15" xfId="0" applyBorder="1"/>
    <xf numFmtId="0" fontId="1" fillId="4" borderId="7" xfId="1" applyFill="1" applyBorder="1" applyAlignment="1">
      <alignment horizontal="center"/>
    </xf>
    <xf numFmtId="2" fontId="4" fillId="4" borderId="8" xfId="1" applyNumberFormat="1" applyFont="1" applyFill="1" applyBorder="1" applyAlignment="1">
      <alignment horizontal="center"/>
    </xf>
    <xf numFmtId="2" fontId="9" fillId="4" borderId="8" xfId="1" applyNumberFormat="1" applyFont="1" applyFill="1" applyBorder="1" applyAlignment="1">
      <alignment horizontal="center"/>
    </xf>
    <xf numFmtId="2" fontId="1" fillId="4" borderId="8" xfId="1" applyNumberFormat="1" applyFill="1" applyBorder="1"/>
    <xf numFmtId="2" fontId="4" fillId="4" borderId="9" xfId="1" applyNumberFormat="1" applyFont="1" applyFill="1" applyBorder="1" applyAlignment="1">
      <alignment horizontal="center"/>
    </xf>
    <xf numFmtId="0" fontId="10" fillId="0" borderId="0" xfId="0" applyFont="1"/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65" fontId="1" fillId="0" borderId="0" xfId="1" applyNumberFormat="1" applyFill="1" applyBorder="1" applyAlignment="1">
      <alignment horizontal="right"/>
    </xf>
    <xf numFmtId="0" fontId="0" fillId="0" borderId="16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115660</xdr:colOff>
      <xdr:row>1</xdr:row>
      <xdr:rowOff>200705</xdr:rowOff>
    </xdr:from>
    <xdr:to>
      <xdr:col>6</xdr:col>
      <xdr:colOff>112259</xdr:colOff>
      <xdr:row>3</xdr:row>
      <xdr:rowOff>3402</xdr:rowOff>
    </xdr:to>
    <xdr:cxnSp macro="">
      <xdr:nvCxnSpPr>
        <xdr:cNvPr id="3" name="Straight Connector 2"/>
        <xdr:cNvCxnSpPr/>
      </xdr:nvCxnSpPr>
      <xdr:spPr>
        <a:xfrm>
          <a:off x="3616098" y="200705"/>
          <a:ext cx="459241" cy="2041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112258</xdr:colOff>
      <xdr:row>1</xdr:row>
      <xdr:rowOff>200705</xdr:rowOff>
    </xdr:from>
    <xdr:to>
      <xdr:col>7</xdr:col>
      <xdr:colOff>0</xdr:colOff>
      <xdr:row>4</xdr:row>
      <xdr:rowOff>3402</xdr:rowOff>
    </xdr:to>
    <xdr:cxnSp macro="">
      <xdr:nvCxnSpPr>
        <xdr:cNvPr id="5" name="Straight Connector 4"/>
        <xdr:cNvCxnSpPr/>
      </xdr:nvCxnSpPr>
      <xdr:spPr>
        <a:xfrm>
          <a:off x="3612696" y="200705"/>
          <a:ext cx="466045" cy="4048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115660</xdr:colOff>
      <xdr:row>1</xdr:row>
      <xdr:rowOff>190500</xdr:rowOff>
    </xdr:from>
    <xdr:to>
      <xdr:col>6</xdr:col>
      <xdr:colOff>112259</xdr:colOff>
      <xdr:row>4</xdr:row>
      <xdr:rowOff>200705</xdr:rowOff>
    </xdr:to>
    <xdr:cxnSp macro="">
      <xdr:nvCxnSpPr>
        <xdr:cNvPr id="7" name="Straight Connector 6"/>
        <xdr:cNvCxnSpPr/>
      </xdr:nvCxnSpPr>
      <xdr:spPr>
        <a:xfrm>
          <a:off x="3616098" y="190500"/>
          <a:ext cx="459241" cy="6123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Normal="100" workbookViewId="0">
      <selection activeCell="N22" sqref="N22"/>
    </sheetView>
  </sheetViews>
  <sheetFormatPr defaultRowHeight="15" x14ac:dyDescent="0.25"/>
  <cols>
    <col min="1" max="1" width="2.7109375" customWidth="1"/>
    <col min="2" max="2" width="10.7109375" customWidth="1"/>
    <col min="3" max="7" width="1.7109375" customWidth="1"/>
    <col min="8" max="11" width="10.7109375" customWidth="1"/>
    <col min="12" max="12" width="3.85546875" customWidth="1"/>
    <col min="13" max="13" width="17.42578125" bestFit="1" customWidth="1"/>
    <col min="14" max="14" width="7.42578125" customWidth="1"/>
    <col min="15" max="18" width="6.7109375" customWidth="1"/>
  </cols>
  <sheetData>
    <row r="1" spans="1:19" x14ac:dyDescent="0.25">
      <c r="A1" s="16"/>
      <c r="B1" s="16"/>
    </row>
    <row r="2" spans="1:19" ht="15.75" thickBot="1" x14ac:dyDescent="0.3">
      <c r="A2" s="16"/>
      <c r="B2" s="16"/>
      <c r="C2" s="18"/>
      <c r="D2" s="19"/>
      <c r="E2" s="19"/>
      <c r="F2" s="19"/>
      <c r="G2" s="19"/>
      <c r="H2" s="19"/>
      <c r="I2" s="35" t="s">
        <v>7</v>
      </c>
      <c r="J2" s="21"/>
      <c r="K2" s="19"/>
    </row>
    <row r="3" spans="1:19" ht="15.75" thickBot="1" x14ac:dyDescent="0.3">
      <c r="B3" s="36" t="s">
        <v>10</v>
      </c>
      <c r="C3" s="17"/>
      <c r="D3" s="16"/>
      <c r="E3" s="16"/>
      <c r="F3" s="16"/>
      <c r="G3" s="39"/>
      <c r="H3" s="25"/>
      <c r="I3" s="25"/>
      <c r="J3" s="20"/>
      <c r="K3" s="22">
        <f>N7</f>
        <v>10.017303370786516</v>
      </c>
      <c r="M3" s="1" t="s">
        <v>0</v>
      </c>
      <c r="N3" s="6">
        <v>142.6464</v>
      </c>
      <c r="O3" s="12"/>
    </row>
    <row r="4" spans="1:19" ht="15.75" thickBot="1" x14ac:dyDescent="0.3">
      <c r="C4" s="10"/>
      <c r="G4" s="28"/>
      <c r="H4" s="25"/>
      <c r="I4" s="25"/>
      <c r="J4" s="23">
        <f>O7</f>
        <v>7.0303794972893057</v>
      </c>
      <c r="M4" s="2" t="s">
        <v>6</v>
      </c>
      <c r="N4" s="5">
        <v>7.12</v>
      </c>
      <c r="O4" s="5">
        <v>10.145</v>
      </c>
      <c r="P4" s="5">
        <v>14.15</v>
      </c>
      <c r="Q4" s="5">
        <v>21.2</v>
      </c>
      <c r="R4" s="5">
        <v>29</v>
      </c>
      <c r="S4" s="5">
        <v>52</v>
      </c>
    </row>
    <row r="5" spans="1:19" ht="15.75" thickBot="1" x14ac:dyDescent="0.3">
      <c r="C5" s="17"/>
      <c r="G5" s="28"/>
      <c r="H5" s="25"/>
      <c r="I5" s="23">
        <f>P7</f>
        <v>5.040508833922261</v>
      </c>
      <c r="M5" s="7" t="s">
        <v>1</v>
      </c>
      <c r="N5" s="8" t="s">
        <v>2</v>
      </c>
      <c r="O5" s="8" t="s">
        <v>2</v>
      </c>
      <c r="P5" s="8" t="s">
        <v>2</v>
      </c>
      <c r="Q5" s="29" t="s">
        <v>2</v>
      </c>
      <c r="R5" s="8" t="s">
        <v>2</v>
      </c>
      <c r="S5" s="8" t="s">
        <v>2</v>
      </c>
    </row>
    <row r="6" spans="1:19" x14ac:dyDescent="0.25">
      <c r="C6" s="17"/>
      <c r="H6" s="23">
        <f>R7</f>
        <v>2.4594206896551722</v>
      </c>
      <c r="M6" s="4" t="s">
        <v>3</v>
      </c>
      <c r="N6" s="13">
        <f>$N3/N4</f>
        <v>20.034606741573032</v>
      </c>
      <c r="O6" s="13">
        <f>$N3/O4</f>
        <v>14.060758994578611</v>
      </c>
      <c r="P6" s="13">
        <f t="shared" ref="P6:R6" si="0">$N3/P4</f>
        <v>10.081017667844522</v>
      </c>
      <c r="Q6" s="30">
        <f t="shared" si="0"/>
        <v>6.728603773584906</v>
      </c>
      <c r="R6" s="13">
        <f t="shared" si="0"/>
        <v>4.9188413793103445</v>
      </c>
      <c r="S6" s="13">
        <f t="shared" ref="S6" si="1">$N3/S4</f>
        <v>2.7431999999999999</v>
      </c>
    </row>
    <row r="7" spans="1:19" x14ac:dyDescent="0.25">
      <c r="C7" s="17"/>
      <c r="K7" s="27">
        <f>K3-J4</f>
        <v>2.9869238734972106</v>
      </c>
      <c r="M7" s="4" t="s">
        <v>4</v>
      </c>
      <c r="N7" s="24">
        <f>N6/2</f>
        <v>10.017303370786516</v>
      </c>
      <c r="O7" s="24">
        <f>O6/2</f>
        <v>7.0303794972893057</v>
      </c>
      <c r="P7" s="24">
        <f t="shared" ref="P7:R7" si="2">P6/2</f>
        <v>5.040508833922261</v>
      </c>
      <c r="Q7" s="31">
        <f t="shared" si="2"/>
        <v>3.364301886792453</v>
      </c>
      <c r="R7" s="24">
        <f t="shared" si="2"/>
        <v>2.4594206896551722</v>
      </c>
      <c r="S7" s="24">
        <f t="shared" ref="S7" si="3">S6/2</f>
        <v>1.3715999999999999</v>
      </c>
    </row>
    <row r="8" spans="1:19" x14ac:dyDescent="0.25">
      <c r="C8" s="17"/>
      <c r="E8" t="s">
        <v>9</v>
      </c>
      <c r="J8" s="26"/>
      <c r="K8" s="27">
        <f>K3-I5</f>
        <v>4.9767945368642552</v>
      </c>
      <c r="M8" s="4"/>
      <c r="N8" s="14"/>
      <c r="O8" s="14"/>
      <c r="P8" s="14"/>
      <c r="Q8" s="32"/>
      <c r="R8" s="14"/>
      <c r="S8" s="14"/>
    </row>
    <row r="9" spans="1:19" x14ac:dyDescent="0.25">
      <c r="C9" s="17"/>
      <c r="I9" s="26"/>
      <c r="J9" s="26"/>
      <c r="K9" s="27">
        <f>K3-H6</f>
        <v>7.5578826811313444</v>
      </c>
      <c r="M9" s="3" t="s">
        <v>5</v>
      </c>
      <c r="N9" s="14"/>
      <c r="O9" s="14"/>
      <c r="P9" s="14"/>
      <c r="Q9" s="32"/>
      <c r="R9" s="14"/>
      <c r="S9" s="14"/>
    </row>
    <row r="10" spans="1:19" x14ac:dyDescent="0.25">
      <c r="C10" s="17"/>
      <c r="J10" t="s">
        <v>8</v>
      </c>
      <c r="M10" s="4" t="s">
        <v>3</v>
      </c>
      <c r="N10" s="13">
        <f>N6*0.95</f>
        <v>19.032876404494381</v>
      </c>
      <c r="O10" s="13">
        <f>O6*0.95</f>
        <v>13.357721044849679</v>
      </c>
      <c r="P10" s="13">
        <f t="shared" ref="P10:R10" si="4">P6*0.95</f>
        <v>9.5769667844522957</v>
      </c>
      <c r="Q10" s="30">
        <f t="shared" si="4"/>
        <v>6.3921735849056605</v>
      </c>
      <c r="R10" s="13">
        <f t="shared" si="4"/>
        <v>4.6728993103448273</v>
      </c>
      <c r="S10" s="13">
        <f t="shared" ref="S10" si="5">S6*0.95</f>
        <v>2.6060399999999997</v>
      </c>
    </row>
    <row r="11" spans="1:19" ht="15.75" thickBot="1" x14ac:dyDescent="0.3">
      <c r="C11" s="17"/>
      <c r="J11" t="s">
        <v>12</v>
      </c>
      <c r="M11" s="9" t="s">
        <v>4</v>
      </c>
      <c r="N11" s="15">
        <f>N10/2</f>
        <v>9.5164382022471905</v>
      </c>
      <c r="O11" s="15">
        <f>O10/2</f>
        <v>6.6788605224248396</v>
      </c>
      <c r="P11" s="15">
        <f t="shared" ref="P11:R11" si="6">P10/2</f>
        <v>4.7884833922261478</v>
      </c>
      <c r="Q11" s="33">
        <f t="shared" si="6"/>
        <v>3.1960867924528302</v>
      </c>
      <c r="R11" s="15">
        <f t="shared" si="6"/>
        <v>2.3364496551724137</v>
      </c>
      <c r="S11" s="15">
        <f t="shared" ref="S11" si="7">S10/2</f>
        <v>1.3030199999999998</v>
      </c>
    </row>
    <row r="12" spans="1:19" ht="15.75" thickBot="1" x14ac:dyDescent="0.3">
      <c r="C12" s="11"/>
      <c r="Q12" s="34" t="s">
        <v>11</v>
      </c>
    </row>
    <row r="13" spans="1:19" x14ac:dyDescent="0.25">
      <c r="M13" s="38" t="s">
        <v>13</v>
      </c>
      <c r="N13" s="37">
        <v>40</v>
      </c>
      <c r="O13" s="37">
        <v>30</v>
      </c>
      <c r="P13" s="37">
        <v>20</v>
      </c>
      <c r="Q13" s="37">
        <v>15</v>
      </c>
      <c r="R13" s="37">
        <v>10</v>
      </c>
      <c r="S13" s="37">
        <v>6</v>
      </c>
    </row>
    <row r="21" spans="14:14" x14ac:dyDescent="0.25">
      <c r="N21">
        <f>2*(5/8)</f>
        <v>1.25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cdjnet</dc:creator>
  <cp:lastModifiedBy>cdjnet</cp:lastModifiedBy>
  <dcterms:created xsi:type="dcterms:W3CDTF">2022-03-04T05:21:14Z</dcterms:created>
  <dcterms:modified xsi:type="dcterms:W3CDTF">2022-04-13T15:21:27Z</dcterms:modified>
</cp:coreProperties>
</file>